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hs-my.sharepoint.com/personal/donna_roberts1_nhs_net/Documents/ICB LES review/"/>
    </mc:Choice>
  </mc:AlternateContent>
  <xr:revisionPtr revIDLastSave="30" documentId="8_{16AE18BF-E6C9-4898-A19C-8FACD0E0804F}" xr6:coauthVersionLast="47" xr6:coauthVersionMax="47" xr10:uidLastSave="{1AD59426-8375-4A46-A438-D3E5622B7272}"/>
  <bookViews>
    <workbookView xWindow="-120" yWindow="-120" windowWidth="29040" windowHeight="15720" xr2:uid="{0F67E6C2-AFF0-4CB2-ABD5-1079AAC94269}"/>
  </bookViews>
  <sheets>
    <sheet name="Master" sheetId="1" r:id="rId1"/>
    <sheet name="Shared care " sheetId="2" r:id="rId2"/>
  </sheets>
  <definedNames>
    <definedName name="_xlnm.Print_Area" localSheetId="0">Master!$A$1:$F$27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1" l="1"/>
  <c r="G25" i="1"/>
  <c r="G26" i="1"/>
  <c r="G6" i="1"/>
  <c r="G8" i="1"/>
  <c r="G12" i="1"/>
  <c r="G13" i="1"/>
  <c r="G14" i="1"/>
  <c r="G15" i="1"/>
  <c r="G16" i="1"/>
  <c r="G17" i="1"/>
  <c r="G18" i="1"/>
  <c r="G19" i="1"/>
  <c r="G20" i="1"/>
  <c r="G21" i="1"/>
  <c r="G3" i="1"/>
  <c r="D26" i="2"/>
  <c r="F26" i="2" s="1"/>
  <c r="D25" i="2"/>
  <c r="F25" i="2" s="1"/>
  <c r="D24" i="2"/>
  <c r="F24" i="2" s="1"/>
  <c r="D23" i="2"/>
  <c r="F23" i="2" s="1"/>
  <c r="D22" i="2"/>
  <c r="F22" i="2" s="1"/>
  <c r="D21" i="2"/>
  <c r="F21" i="2" s="1"/>
  <c r="D20" i="2"/>
  <c r="F20" i="2" s="1"/>
  <c r="D19" i="2"/>
  <c r="F19" i="2" s="1"/>
  <c r="D18" i="2"/>
  <c r="D17" i="2"/>
  <c r="F17" i="2" s="1"/>
  <c r="D16" i="2"/>
  <c r="F16" i="2" s="1"/>
  <c r="D15" i="2"/>
  <c r="F15" i="2" s="1"/>
  <c r="D14" i="2"/>
  <c r="F14" i="2" s="1"/>
  <c r="D13" i="2"/>
  <c r="D12" i="2"/>
  <c r="F12" i="2" s="1"/>
  <c r="D11" i="2"/>
  <c r="F11" i="2" s="1"/>
  <c r="D10" i="2"/>
  <c r="F10" i="2" s="1"/>
  <c r="D9" i="2"/>
  <c r="F9" i="2" s="1"/>
  <c r="D8" i="2"/>
  <c r="F8" i="2" s="1"/>
  <c r="D7" i="2"/>
  <c r="F7" i="2" s="1"/>
  <c r="D6" i="2"/>
  <c r="F6" i="2" s="1"/>
  <c r="D5" i="2"/>
  <c r="F5" i="2" s="1"/>
  <c r="D4" i="2"/>
  <c r="F4" i="2" s="1"/>
  <c r="D3" i="2"/>
  <c r="F3" i="2" s="1"/>
  <c r="F13" i="2"/>
  <c r="F18" i="2"/>
  <c r="D2" i="2"/>
  <c r="F2" i="2" s="1"/>
  <c r="F6" i="1"/>
  <c r="F14" i="1"/>
  <c r="F3" i="1"/>
  <c r="G13" i="2" l="1"/>
  <c r="F24" i="1" s="1"/>
  <c r="D23" i="1"/>
  <c r="D22" i="1"/>
  <c r="D11" i="1"/>
  <c r="D10" i="1"/>
  <c r="D9" i="1"/>
  <c r="D7" i="1"/>
  <c r="D4" i="1"/>
  <c r="D2" i="1"/>
  <c r="F19" i="1"/>
  <c r="F21" i="1"/>
  <c r="F20" i="1"/>
  <c r="F18" i="1"/>
  <c r="F17" i="1"/>
  <c r="F16" i="1"/>
  <c r="F15" i="1"/>
  <c r="F13" i="1"/>
  <c r="F8" i="1"/>
  <c r="F12" i="1"/>
  <c r="G26" i="2" l="1"/>
  <c r="F26" i="1" s="1"/>
  <c r="G23" i="2"/>
  <c r="F25" i="1" s="1"/>
  <c r="F7" i="1"/>
  <c r="G7" i="1" s="1"/>
  <c r="F10" i="1"/>
  <c r="G10" i="1" s="1"/>
  <c r="F9" i="1"/>
  <c r="G9" i="1" s="1"/>
  <c r="F2" i="1"/>
  <c r="G2" i="1" s="1"/>
  <c r="F23" i="1"/>
  <c r="G23" i="1" s="1"/>
  <c r="F22" i="1"/>
  <c r="G22" i="1" s="1"/>
  <c r="F4" i="1"/>
  <c r="G4" i="1" s="1"/>
  <c r="D5" i="1"/>
  <c r="F5" i="1" s="1"/>
  <c r="G5" i="1" s="1"/>
  <c r="F11" i="1"/>
  <c r="G11" i="1" s="1"/>
  <c r="G27" i="1" l="1"/>
  <c r="G28" i="2"/>
  <c r="F27" i="1"/>
</calcChain>
</file>

<file path=xl/sharedStrings.xml><?xml version="1.0" encoding="utf-8"?>
<sst xmlns="http://schemas.openxmlformats.org/spreadsheetml/2006/main" count="104" uniqueCount="78">
  <si>
    <t>LTC</t>
  </si>
  <si>
    <t xml:space="preserve">Advice and Guidance </t>
  </si>
  <si>
    <t xml:space="preserve">Care Homes </t>
  </si>
  <si>
    <t xml:space="preserve">Complex Injections </t>
  </si>
  <si>
    <t>Dementia</t>
  </si>
  <si>
    <t>EGC</t>
  </si>
  <si>
    <t>EOL</t>
  </si>
  <si>
    <t xml:space="preserve">Meds OP </t>
  </si>
  <si>
    <t>Post Bariatric</t>
  </si>
  <si>
    <t xml:space="preserve">PSA testing </t>
  </si>
  <si>
    <t>Shared Care</t>
  </si>
  <si>
    <t xml:space="preserve">Simple Injections </t>
  </si>
  <si>
    <t xml:space="preserve">Wound care </t>
  </si>
  <si>
    <t xml:space="preserve">Phlebotomy </t>
  </si>
  <si>
    <t xml:space="preserve">Pessary </t>
  </si>
  <si>
    <t xml:space="preserve">First fit </t>
  </si>
  <si>
    <t xml:space="preserve">Remove change </t>
  </si>
  <si>
    <t xml:space="preserve">Interpractice </t>
  </si>
  <si>
    <t xml:space="preserve">Volume </t>
  </si>
  <si>
    <t xml:space="preserve">Per Bed </t>
  </si>
  <si>
    <t xml:space="preserve">Measure </t>
  </si>
  <si>
    <t xml:space="preserve">Count </t>
  </si>
  <si>
    <t>Spiro</t>
  </si>
  <si>
    <t>FeNO</t>
  </si>
  <si>
    <t>Initiation</t>
  </si>
  <si>
    <t>GLP1</t>
  </si>
  <si>
    <t xml:space="preserve">Ongoing </t>
  </si>
  <si>
    <t xml:space="preserve">Quarterly </t>
  </si>
  <si>
    <t xml:space="preserve">6 Monthly </t>
  </si>
  <si>
    <t xml:space="preserve">12 Monthly </t>
  </si>
  <si>
    <t>Spiro  FeNO</t>
  </si>
  <si>
    <t>CH  EOL</t>
  </si>
  <si>
    <t xml:space="preserve">General </t>
  </si>
  <si>
    <t>Meds Op</t>
  </si>
  <si>
    <t>A&amp;G</t>
  </si>
  <si>
    <t xml:space="preserve">Income Per </t>
  </si>
  <si>
    <t>ADHD drugs</t>
  </si>
  <si>
    <t>• Atomoxetine</t>
  </si>
  <si>
    <t>• Dexamfetamine</t>
  </si>
  <si>
    <t>• Guanfacine</t>
  </si>
  <si>
    <t>• Lisdexamfetamine</t>
  </si>
  <si>
    <t>• Methylphenidate</t>
  </si>
  <si>
    <t>QTLY</t>
  </si>
  <si>
    <t>6 Mthly</t>
  </si>
  <si>
    <t>How many pt on the drug?</t>
  </si>
  <si>
    <t>Put  your weighted population in here</t>
  </si>
  <si>
    <t>Step 1</t>
  </si>
  <si>
    <t>Step 2</t>
  </si>
  <si>
    <t>Step 3</t>
  </si>
  <si>
    <t xml:space="preserve">Income per one </t>
  </si>
  <si>
    <t xml:space="preserve">Total </t>
  </si>
  <si>
    <t xml:space="preserve">This number will populate on the master sheet </t>
  </si>
  <si>
    <t xml:space="preserve">Populate the shared care tab and the numbers will pull through </t>
  </si>
  <si>
    <t xml:space="preserve">Diabetes </t>
  </si>
  <si>
    <t>Domiciliary</t>
  </si>
  <si>
    <t>Weighted Population</t>
  </si>
  <si>
    <t>Then in Pink column D put your count in from your EMIS searches</t>
  </si>
  <si>
    <t xml:space="preserve">Azathioprine </t>
  </si>
  <si>
    <t xml:space="preserve">Sulfasalazine </t>
  </si>
  <si>
    <t xml:space="preserve">Ciclosporin </t>
  </si>
  <si>
    <t xml:space="preserve">Lithium </t>
  </si>
  <si>
    <t xml:space="preserve">Leflunomide </t>
  </si>
  <si>
    <t xml:space="preserve">Mercaptopurine </t>
  </si>
  <si>
    <t xml:space="preserve">Methotrexate </t>
  </si>
  <si>
    <t xml:space="preserve">Mycophenolate </t>
  </si>
  <si>
    <t xml:space="preserve">Penicillamine </t>
  </si>
  <si>
    <t xml:space="preserve">Sodium aurothiomalate </t>
  </si>
  <si>
    <t xml:space="preserve">Hydroxycarbamide </t>
  </si>
  <si>
    <t xml:space="preserve">Dapsone </t>
  </si>
  <si>
    <t xml:space="preserve">Apomorphine </t>
  </si>
  <si>
    <t xml:space="preserve">Amiodarone </t>
  </si>
  <si>
    <t xml:space="preserve">Denosumab </t>
  </si>
  <si>
    <t xml:space="preserve">Dronedarone </t>
  </si>
  <si>
    <t xml:space="preserve">Antipsychotics </t>
  </si>
  <si>
    <t xml:space="preserve">Testosterone </t>
  </si>
  <si>
    <t xml:space="preserve">Riluzole </t>
  </si>
  <si>
    <t>Total Income 11 months</t>
  </si>
  <si>
    <t>Total Income   12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</si>
</sst>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£&quot;* #,##0.00_-;\-&quot;£&quot;* #,##0.00_-;_-&quot;£&quot;* &quot;-&quot;??_-;_-@_-"/>
    <numFmt numFmtId="164" formatCode="_-&quot;£&quot;* #,##0_-;\-&quot;£&quot;* #,##0_-;_-&quot;£&quot;* &quot;-&quot;??_-;_-@_-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0" fillId="3" borderId="0" xfId="0" applyFill="1"/>
    <xf numFmtId="0" fontId="0" fillId="3" borderId="1" xfId="0" applyFill="1" applyBorder="1"/>
    <xf numFmtId="0" fontId="0" fillId="2" borderId="1" xfId="0" applyFill="1" applyBorder="1"/>
    <xf numFmtId="44" fontId="0" fillId="3" borderId="0" xfId="1" applyFont="1" applyFill="1"/>
    <xf numFmtId="44" fontId="0" fillId="3" borderId="1" xfId="1" applyFont="1" applyFill="1" applyBorder="1"/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3" borderId="1" xfId="0" applyNumberFormat="1" applyFill="1" applyBorder="1"/>
    <xf numFmtId="164" fontId="3" fillId="3" borderId="1" xfId="0" applyNumberFormat="1" applyFont="1" applyFill="1" applyBorder="1"/>
    <xf numFmtId="164" fontId="0" fillId="3" borderId="0" xfId="0" applyNumberFormat="1" applyFill="1"/>
    <xf numFmtId="0" fontId="0" fillId="3" borderId="1" xfId="0" applyFill="1" applyBorder="1" applyAlignment="1">
      <alignment horizontal="center" vertical="center" wrapText="1"/>
    </xf>
    <xf numFmtId="44" fontId="0" fillId="3" borderId="0" xfId="0" applyNumberFormat="1" applyFill="1"/>
    <xf numFmtId="0" fontId="0" fillId="3" borderId="0" xfId="0" applyFill="1" applyAlignment="1">
      <alignment vertical="center" wrapText="1"/>
    </xf>
    <xf numFmtId="0" fontId="0" fillId="3" borderId="0" xfId="0" applyFill="1" applyAlignment="1">
      <alignment wrapText="1"/>
    </xf>
    <xf numFmtId="0" fontId="0" fillId="3" borderId="0" xfId="0" applyFill="1" applyAlignment="1">
      <alignment vertical="center"/>
    </xf>
    <xf numFmtId="164" fontId="0" fillId="3" borderId="1" xfId="1" applyNumberFormat="1" applyFont="1" applyFill="1" applyBorder="1"/>
    <xf numFmtId="164" fontId="0" fillId="3" borderId="0" xfId="1" applyNumberFormat="1" applyFont="1" applyFill="1"/>
    <xf numFmtId="0" fontId="0" fillId="6" borderId="1" xfId="0" applyFill="1" applyBorder="1"/>
    <xf numFmtId="44" fontId="0" fillId="5" borderId="1" xfId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/>
    </xf>
    <xf numFmtId="0" fontId="0" fillId="6" borderId="0" xfId="0" applyFill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9" fontId="0" fillId="3" borderId="1" xfId="2" applyFont="1" applyFill="1" applyBorder="1" applyAlignment="1">
      <alignment horizontal="center" vertical="center" wrapText="1"/>
    </xf>
    <xf numFmtId="164" fontId="0" fillId="3" borderId="1" xfId="1" applyNumberFormat="1" applyFont="1" applyFill="1" applyBorder="1" applyAlignment="1">
      <alignment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4" fontId="0" fillId="7" borderId="1" xfId="1" applyNumberFormat="1" applyFont="1" applyFill="1" applyBorder="1"/>
    <xf numFmtId="0" fontId="4" fillId="7" borderId="1" xfId="0" applyFont="1" applyFill="1" applyBorder="1"/>
    <xf numFmtId="164" fontId="0" fillId="7" borderId="1" xfId="0" applyNumberFormat="1" applyFill="1" applyBorder="1"/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6" fillId="3" borderId="0" xfId="0" applyFont="1" applyFill="1" applyAlignment="1"/>
    <xf numFmtId="164" fontId="0" fillId="5" borderId="1" xfId="0" applyNumberFormat="1" applyFill="1" applyBorder="1" applyAlignment="1">
      <alignment horizontal="center" vertical="center" wrapText="1"/>
    </xf>
  </cellXfs>
  <cellStyles count="3">
    <cellStyle name="Currency" xfId="1" builtinId="4"/>
    <cellStyle name="Normal" xfId="0" builtinId="0"/>
    <cellStyle name="Per 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344A1-1127-4BAF-A1EA-44E7C2848EBD}">
  <dimension ref="A1:AF36"/>
  <sheetViews>
    <sheetView tabSelected="1" zoomScale="145" zoomScaleNormal="145" workbookViewId="0">
      <selection activeCell="I12" sqref="I12"/>
    </sheetView>
  </sheetViews>
  <sheetFormatPr defaultRowHeight="14.5" x14ac:dyDescent="0.35"/>
  <cols>
    <col min="1" max="1" width="10.1796875" style="8" customWidth="1"/>
    <col min="2" max="2" width="20.26953125" customWidth="1"/>
    <col min="3" max="3" width="12.26953125" style="4" customWidth="1"/>
    <col min="4" max="4" width="9.1796875" style="9"/>
    <col min="5" max="5" width="17.26953125" style="6" customWidth="1"/>
    <col min="6" max="6" width="13.26953125" style="16" bestFit="1" customWidth="1"/>
    <col min="7" max="7" width="12.90625" style="1" bestFit="1" customWidth="1"/>
    <col min="8" max="8" width="9.1796875" style="6"/>
    <col min="9" max="9" width="9.1796875" style="1"/>
    <col min="10" max="10" width="13.26953125" style="1" bestFit="1" customWidth="1"/>
    <col min="11" max="28" width="9.1796875" style="1"/>
  </cols>
  <sheetData>
    <row r="1" spans="1:32" s="8" customFormat="1" ht="36" customHeight="1" x14ac:dyDescent="0.35">
      <c r="B1" s="9"/>
      <c r="C1" s="25" t="s">
        <v>35</v>
      </c>
      <c r="D1" s="26" t="s">
        <v>21</v>
      </c>
      <c r="E1" s="26" t="s">
        <v>20</v>
      </c>
      <c r="F1" s="44" t="s">
        <v>77</v>
      </c>
      <c r="G1" s="44" t="s">
        <v>76</v>
      </c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</row>
    <row r="2" spans="1:32" x14ac:dyDescent="0.35">
      <c r="A2" s="10" t="s">
        <v>0</v>
      </c>
      <c r="B2" s="2" t="s">
        <v>0</v>
      </c>
      <c r="C2" s="5">
        <v>8.4</v>
      </c>
      <c r="D2" s="7">
        <f>$I$2</f>
        <v>0</v>
      </c>
      <c r="E2" s="27" t="s">
        <v>55</v>
      </c>
      <c r="F2" s="14">
        <f>C2*D2</f>
        <v>0</v>
      </c>
      <c r="G2" s="14">
        <f>F2</f>
        <v>0</v>
      </c>
      <c r="H2" s="6" t="s">
        <v>46</v>
      </c>
      <c r="I2" s="12"/>
      <c r="J2" s="4" t="s">
        <v>45</v>
      </c>
      <c r="AC2" s="1"/>
      <c r="AD2" s="1"/>
      <c r="AE2" s="1"/>
      <c r="AF2" s="1"/>
    </row>
    <row r="3" spans="1:32" x14ac:dyDescent="0.35">
      <c r="A3" s="41" t="s">
        <v>31</v>
      </c>
      <c r="B3" s="3" t="s">
        <v>2</v>
      </c>
      <c r="C3" s="5">
        <v>132</v>
      </c>
      <c r="D3" s="28"/>
      <c r="E3" s="13" t="s">
        <v>19</v>
      </c>
      <c r="F3" s="14">
        <f>C3*D3</f>
        <v>0</v>
      </c>
      <c r="G3" s="14">
        <f>F3*(11/12)</f>
        <v>0</v>
      </c>
      <c r="H3" s="6" t="s">
        <v>47</v>
      </c>
      <c r="I3" s="24"/>
      <c r="J3" s="4" t="s">
        <v>56</v>
      </c>
    </row>
    <row r="4" spans="1:32" x14ac:dyDescent="0.35">
      <c r="A4" s="41"/>
      <c r="B4" s="3" t="s">
        <v>6</v>
      </c>
      <c r="C4" s="5">
        <v>1</v>
      </c>
      <c r="D4" s="7">
        <f>$I$2</f>
        <v>0</v>
      </c>
      <c r="E4" s="27" t="s">
        <v>55</v>
      </c>
      <c r="F4" s="14">
        <f t="shared" ref="F4:F23" si="0">C4*D4</f>
        <v>0</v>
      </c>
      <c r="G4" s="14">
        <f t="shared" ref="G4:G21" si="1">F4*(11/12)</f>
        <v>0</v>
      </c>
      <c r="H4" s="6" t="s">
        <v>48</v>
      </c>
      <c r="I4" s="2"/>
      <c r="J4" s="18" t="s">
        <v>52</v>
      </c>
    </row>
    <row r="5" spans="1:32" s="1" customFormat="1" x14ac:dyDescent="0.35">
      <c r="A5" s="38" t="s">
        <v>32</v>
      </c>
      <c r="B5" s="2" t="s">
        <v>13</v>
      </c>
      <c r="C5" s="5">
        <v>3.08</v>
      </c>
      <c r="D5" s="7">
        <f>D2</f>
        <v>0</v>
      </c>
      <c r="E5" s="27" t="s">
        <v>55</v>
      </c>
      <c r="F5" s="14">
        <f t="shared" si="0"/>
        <v>0</v>
      </c>
      <c r="G5" s="14">
        <f t="shared" si="1"/>
        <v>0</v>
      </c>
      <c r="H5" s="6"/>
    </row>
    <row r="6" spans="1:32" s="1" customFormat="1" x14ac:dyDescent="0.35">
      <c r="A6" s="38"/>
      <c r="B6" s="2" t="s">
        <v>3</v>
      </c>
      <c r="C6" s="5">
        <v>20</v>
      </c>
      <c r="D6" s="28"/>
      <c r="E6" s="13" t="s">
        <v>18</v>
      </c>
      <c r="F6" s="14">
        <f>C6*D6*2</f>
        <v>0</v>
      </c>
      <c r="G6" s="14">
        <f t="shared" si="1"/>
        <v>0</v>
      </c>
      <c r="H6" s="6"/>
    </row>
    <row r="7" spans="1:32" s="1" customFormat="1" x14ac:dyDescent="0.35">
      <c r="A7" s="38"/>
      <c r="B7" s="2" t="s">
        <v>11</v>
      </c>
      <c r="C7" s="5">
        <v>1</v>
      </c>
      <c r="D7" s="7">
        <f>$I$2</f>
        <v>0</v>
      </c>
      <c r="E7" s="27" t="s">
        <v>55</v>
      </c>
      <c r="F7" s="14">
        <f t="shared" si="0"/>
        <v>0</v>
      </c>
      <c r="G7" s="14">
        <f t="shared" si="1"/>
        <v>0</v>
      </c>
      <c r="H7" s="6"/>
      <c r="I7" s="43"/>
      <c r="J7" s="43"/>
      <c r="K7" s="43"/>
      <c r="L7" s="43"/>
      <c r="M7" s="43"/>
      <c r="N7" s="43"/>
      <c r="O7" s="43"/>
    </row>
    <row r="8" spans="1:32" s="1" customFormat="1" x14ac:dyDescent="0.35">
      <c r="A8" s="38"/>
      <c r="B8" s="2" t="s">
        <v>8</v>
      </c>
      <c r="C8" s="5">
        <v>45</v>
      </c>
      <c r="D8" s="28"/>
      <c r="E8" s="13" t="s">
        <v>18</v>
      </c>
      <c r="F8" s="14">
        <f t="shared" si="0"/>
        <v>0</v>
      </c>
      <c r="G8" s="14">
        <f t="shared" si="1"/>
        <v>0</v>
      </c>
      <c r="H8" s="6"/>
    </row>
    <row r="9" spans="1:32" s="1" customFormat="1" x14ac:dyDescent="0.35">
      <c r="A9" s="38"/>
      <c r="B9" s="2" t="s">
        <v>9</v>
      </c>
      <c r="C9" s="5">
        <v>0.44</v>
      </c>
      <c r="D9" s="7">
        <f>$I$2</f>
        <v>0</v>
      </c>
      <c r="E9" s="27" t="s">
        <v>55</v>
      </c>
      <c r="F9" s="14">
        <f t="shared" si="0"/>
        <v>0</v>
      </c>
      <c r="G9" s="14">
        <f t="shared" si="1"/>
        <v>0</v>
      </c>
      <c r="H9" s="6"/>
    </row>
    <row r="10" spans="1:32" s="1" customFormat="1" x14ac:dyDescent="0.35">
      <c r="A10" s="38"/>
      <c r="B10" s="2" t="s">
        <v>12</v>
      </c>
      <c r="C10" s="5">
        <v>0.93</v>
      </c>
      <c r="D10" s="7">
        <f>$I$2</f>
        <v>0</v>
      </c>
      <c r="E10" s="27" t="s">
        <v>55</v>
      </c>
      <c r="F10" s="14">
        <f t="shared" si="0"/>
        <v>0</v>
      </c>
      <c r="G10" s="14">
        <f t="shared" si="1"/>
        <v>0</v>
      </c>
      <c r="H10" s="6"/>
    </row>
    <row r="11" spans="1:32" s="1" customFormat="1" x14ac:dyDescent="0.35">
      <c r="A11" s="38"/>
      <c r="B11" s="2" t="s">
        <v>5</v>
      </c>
      <c r="C11" s="5">
        <v>0.96</v>
      </c>
      <c r="D11" s="7">
        <f>$I$2</f>
        <v>0</v>
      </c>
      <c r="E11" s="27" t="s">
        <v>55</v>
      </c>
      <c r="F11" s="14">
        <f t="shared" si="0"/>
        <v>0</v>
      </c>
      <c r="G11" s="14">
        <f t="shared" si="1"/>
        <v>0</v>
      </c>
      <c r="H11" s="6"/>
    </row>
    <row r="12" spans="1:32" x14ac:dyDescent="0.35">
      <c r="A12" s="39" t="s">
        <v>30</v>
      </c>
      <c r="B12" s="3" t="s">
        <v>22</v>
      </c>
      <c r="C12" s="5">
        <v>56.88</v>
      </c>
      <c r="D12" s="29"/>
      <c r="E12" s="13" t="s">
        <v>18</v>
      </c>
      <c r="F12" s="14">
        <f t="shared" si="0"/>
        <v>0</v>
      </c>
      <c r="G12" s="14">
        <f t="shared" si="1"/>
        <v>0</v>
      </c>
    </row>
    <row r="13" spans="1:32" x14ac:dyDescent="0.35">
      <c r="A13" s="39"/>
      <c r="B13" s="3" t="s">
        <v>23</v>
      </c>
      <c r="C13" s="5">
        <v>28</v>
      </c>
      <c r="D13" s="29"/>
      <c r="E13" s="13" t="s">
        <v>18</v>
      </c>
      <c r="F13" s="14">
        <f t="shared" si="0"/>
        <v>0</v>
      </c>
      <c r="G13" s="14">
        <f t="shared" si="1"/>
        <v>0</v>
      </c>
    </row>
    <row r="14" spans="1:32" s="1" customFormat="1" x14ac:dyDescent="0.35">
      <c r="A14" s="40" t="s">
        <v>53</v>
      </c>
      <c r="B14" s="2" t="s">
        <v>24</v>
      </c>
      <c r="C14" s="5">
        <v>279</v>
      </c>
      <c r="D14" s="29"/>
      <c r="E14" s="13" t="s">
        <v>18</v>
      </c>
      <c r="F14" s="14">
        <f>C14*D14</f>
        <v>0</v>
      </c>
      <c r="G14" s="14">
        <f t="shared" si="1"/>
        <v>0</v>
      </c>
      <c r="H14" s="6"/>
    </row>
    <row r="15" spans="1:32" s="1" customFormat="1" x14ac:dyDescent="0.35">
      <c r="A15" s="40"/>
      <c r="B15" s="2" t="s">
        <v>25</v>
      </c>
      <c r="C15" s="5">
        <v>55</v>
      </c>
      <c r="D15" s="29"/>
      <c r="E15" s="13" t="s">
        <v>18</v>
      </c>
      <c r="F15" s="14">
        <f t="shared" si="0"/>
        <v>0</v>
      </c>
      <c r="G15" s="14">
        <f t="shared" si="1"/>
        <v>0</v>
      </c>
      <c r="H15" s="6"/>
    </row>
    <row r="16" spans="1:32" s="1" customFormat="1" x14ac:dyDescent="0.35">
      <c r="A16" s="40"/>
      <c r="B16" s="2" t="s">
        <v>26</v>
      </c>
      <c r="C16" s="5">
        <v>85.3</v>
      </c>
      <c r="D16" s="29"/>
      <c r="E16" s="13" t="s">
        <v>18</v>
      </c>
      <c r="F16" s="14">
        <f t="shared" si="0"/>
        <v>0</v>
      </c>
      <c r="G16" s="14">
        <f t="shared" si="1"/>
        <v>0</v>
      </c>
      <c r="H16" s="6"/>
    </row>
    <row r="17" spans="1:8" x14ac:dyDescent="0.35">
      <c r="A17" s="11" t="s">
        <v>4</v>
      </c>
      <c r="B17" s="3" t="s">
        <v>4</v>
      </c>
      <c r="C17" s="5">
        <v>34.200000000000003</v>
      </c>
      <c r="D17" s="29"/>
      <c r="E17" s="13" t="s">
        <v>18</v>
      </c>
      <c r="F17" s="14">
        <f t="shared" si="0"/>
        <v>0</v>
      </c>
      <c r="G17" s="14">
        <f t="shared" si="1"/>
        <v>0</v>
      </c>
    </row>
    <row r="18" spans="1:8" x14ac:dyDescent="0.35">
      <c r="A18" s="38" t="s">
        <v>14</v>
      </c>
      <c r="B18" s="2" t="s">
        <v>15</v>
      </c>
      <c r="C18" s="5">
        <v>55.47</v>
      </c>
      <c r="D18" s="29"/>
      <c r="E18" s="13" t="s">
        <v>18</v>
      </c>
      <c r="F18" s="14">
        <f t="shared" si="0"/>
        <v>0</v>
      </c>
      <c r="G18" s="14">
        <f t="shared" si="1"/>
        <v>0</v>
      </c>
    </row>
    <row r="19" spans="1:8" x14ac:dyDescent="0.35">
      <c r="A19" s="38"/>
      <c r="B19" s="2" t="s">
        <v>16</v>
      </c>
      <c r="C19" s="5">
        <v>47.22</v>
      </c>
      <c r="D19" s="29"/>
      <c r="E19" s="13" t="s">
        <v>18</v>
      </c>
      <c r="F19" s="14">
        <f t="shared" si="0"/>
        <v>0</v>
      </c>
      <c r="G19" s="14">
        <f t="shared" si="1"/>
        <v>0</v>
      </c>
    </row>
    <row r="20" spans="1:8" s="1" customFormat="1" x14ac:dyDescent="0.35">
      <c r="A20" s="38"/>
      <c r="B20" s="2" t="s">
        <v>17</v>
      </c>
      <c r="C20" s="5">
        <v>10</v>
      </c>
      <c r="D20" s="29"/>
      <c r="E20" s="13" t="s">
        <v>18</v>
      </c>
      <c r="F20" s="14">
        <f t="shared" si="0"/>
        <v>0</v>
      </c>
      <c r="G20" s="14">
        <f t="shared" si="1"/>
        <v>0</v>
      </c>
      <c r="H20" s="6"/>
    </row>
    <row r="21" spans="1:8" s="1" customFormat="1" x14ac:dyDescent="0.35">
      <c r="A21" s="38"/>
      <c r="B21" s="2" t="s">
        <v>54</v>
      </c>
      <c r="C21" s="5">
        <v>64.790000000000006</v>
      </c>
      <c r="D21" s="29"/>
      <c r="E21" s="13" t="s">
        <v>18</v>
      </c>
      <c r="F21" s="14">
        <f t="shared" si="0"/>
        <v>0</v>
      </c>
      <c r="G21" s="14">
        <f t="shared" si="1"/>
        <v>0</v>
      </c>
      <c r="H21" s="6"/>
    </row>
    <row r="22" spans="1:8" s="1" customFormat="1" x14ac:dyDescent="0.35">
      <c r="A22" s="11" t="s">
        <v>34</v>
      </c>
      <c r="B22" s="3" t="s">
        <v>1</v>
      </c>
      <c r="C22" s="5">
        <v>0.61</v>
      </c>
      <c r="D22" s="7">
        <f>$I$2</f>
        <v>0</v>
      </c>
      <c r="E22" s="27" t="s">
        <v>55</v>
      </c>
      <c r="F22" s="14">
        <f t="shared" si="0"/>
        <v>0</v>
      </c>
      <c r="G22" s="14">
        <f t="shared" ref="G22:G26" si="2">F22*(11/12)</f>
        <v>0</v>
      </c>
      <c r="H22" s="6"/>
    </row>
    <row r="23" spans="1:8" s="1" customFormat="1" x14ac:dyDescent="0.35">
      <c r="A23" s="7" t="s">
        <v>33</v>
      </c>
      <c r="B23" s="2" t="s">
        <v>7</v>
      </c>
      <c r="C23" s="5">
        <v>5.5</v>
      </c>
      <c r="D23" s="7">
        <f>$I$2</f>
        <v>0</v>
      </c>
      <c r="E23" s="27" t="s">
        <v>55</v>
      </c>
      <c r="F23" s="14">
        <f t="shared" si="0"/>
        <v>0</v>
      </c>
      <c r="G23" s="14">
        <f t="shared" si="2"/>
        <v>0</v>
      </c>
      <c r="H23" s="6"/>
    </row>
    <row r="24" spans="1:8" x14ac:dyDescent="0.35">
      <c r="A24" s="39" t="s">
        <v>10</v>
      </c>
      <c r="B24" s="3" t="s">
        <v>27</v>
      </c>
      <c r="C24" s="5">
        <v>120</v>
      </c>
      <c r="D24" s="30"/>
      <c r="E24" s="13" t="s">
        <v>18</v>
      </c>
      <c r="F24" s="14">
        <f>'Shared care '!G13</f>
        <v>0</v>
      </c>
      <c r="G24" s="14">
        <f t="shared" si="2"/>
        <v>0</v>
      </c>
    </row>
    <row r="25" spans="1:8" s="1" customFormat="1" x14ac:dyDescent="0.35">
      <c r="A25" s="39"/>
      <c r="B25" s="3" t="s">
        <v>28</v>
      </c>
      <c r="C25" s="5">
        <v>60</v>
      </c>
      <c r="D25" s="30"/>
      <c r="E25" s="13" t="s">
        <v>18</v>
      </c>
      <c r="F25" s="14">
        <f>'Shared care '!G23</f>
        <v>0</v>
      </c>
      <c r="G25" s="14">
        <f t="shared" si="2"/>
        <v>0</v>
      </c>
      <c r="H25" s="6"/>
    </row>
    <row r="26" spans="1:8" s="1" customFormat="1" x14ac:dyDescent="0.35">
      <c r="A26" s="39"/>
      <c r="B26" s="3" t="s">
        <v>29</v>
      </c>
      <c r="C26" s="5">
        <v>30</v>
      </c>
      <c r="D26" s="30"/>
      <c r="E26" s="13" t="s">
        <v>18</v>
      </c>
      <c r="F26" s="14">
        <f>'Shared care '!G26</f>
        <v>0</v>
      </c>
      <c r="G26" s="14">
        <f t="shared" si="2"/>
        <v>0</v>
      </c>
      <c r="H26" s="6"/>
    </row>
    <row r="27" spans="1:8" s="1" customFormat="1" x14ac:dyDescent="0.35">
      <c r="A27" s="9"/>
      <c r="C27" s="4"/>
      <c r="D27" s="9"/>
      <c r="E27" s="6"/>
      <c r="F27" s="15">
        <f>SUM(F2:F26)</f>
        <v>0</v>
      </c>
      <c r="G27" s="15">
        <f>SUM(G2:G26)</f>
        <v>0</v>
      </c>
      <c r="H27" s="6"/>
    </row>
    <row r="28" spans="1:8" s="1" customFormat="1" x14ac:dyDescent="0.35">
      <c r="A28" s="9"/>
      <c r="C28" s="4"/>
      <c r="D28" s="9"/>
      <c r="E28" s="6"/>
      <c r="F28" s="16"/>
      <c r="H28" s="6"/>
    </row>
    <row r="29" spans="1:8" s="1" customFormat="1" x14ac:dyDescent="0.35">
      <c r="A29" s="9"/>
      <c r="C29" s="4"/>
      <c r="D29" s="9"/>
      <c r="E29" s="6"/>
      <c r="F29" s="16"/>
      <c r="H29" s="6"/>
    </row>
    <row r="30" spans="1:8" s="1" customFormat="1" x14ac:dyDescent="0.35">
      <c r="A30" s="9"/>
      <c r="C30" s="4"/>
      <c r="D30" s="9"/>
      <c r="E30" s="6"/>
      <c r="F30" s="16"/>
      <c r="H30" s="6"/>
    </row>
    <row r="31" spans="1:8" s="1" customFormat="1" x14ac:dyDescent="0.35">
      <c r="A31" s="9"/>
      <c r="C31" s="4"/>
      <c r="D31" s="9"/>
      <c r="E31" s="6"/>
      <c r="F31" s="16"/>
      <c r="H31" s="6"/>
    </row>
    <row r="32" spans="1:8" s="1" customFormat="1" x14ac:dyDescent="0.35">
      <c r="A32" s="9"/>
      <c r="C32" s="4"/>
      <c r="D32" s="9"/>
      <c r="E32" s="6"/>
      <c r="F32" s="16"/>
      <c r="H32" s="6"/>
    </row>
    <row r="33" spans="1:8" s="1" customFormat="1" x14ac:dyDescent="0.35">
      <c r="A33" s="9"/>
      <c r="C33" s="4"/>
      <c r="D33" s="9"/>
      <c r="E33" s="6"/>
      <c r="F33" s="16"/>
      <c r="H33" s="6"/>
    </row>
    <row r="34" spans="1:8" s="1" customFormat="1" x14ac:dyDescent="0.35">
      <c r="A34" s="9"/>
      <c r="C34" s="4"/>
      <c r="D34" s="9"/>
      <c r="E34" s="6"/>
      <c r="F34" s="16"/>
      <c r="H34" s="6"/>
    </row>
    <row r="35" spans="1:8" s="1" customFormat="1" x14ac:dyDescent="0.35">
      <c r="A35" s="9"/>
      <c r="C35" s="4"/>
      <c r="D35" s="9"/>
      <c r="E35" s="6"/>
      <c r="F35" s="16"/>
      <c r="H35" s="6"/>
    </row>
    <row r="36" spans="1:8" s="1" customFormat="1" x14ac:dyDescent="0.35">
      <c r="A36" s="9"/>
      <c r="C36" s="4"/>
      <c r="D36" s="9"/>
      <c r="E36" s="6"/>
      <c r="F36" s="16"/>
      <c r="H36" s="6"/>
    </row>
  </sheetData>
  <mergeCells count="6">
    <mergeCell ref="A18:A21"/>
    <mergeCell ref="A12:A13"/>
    <mergeCell ref="A14:A16"/>
    <mergeCell ref="A24:A26"/>
    <mergeCell ref="A3:A4"/>
    <mergeCell ref="A5:A11"/>
  </mergeCells>
  <pageMargins left="0.7" right="0.7" top="0.75" bottom="0.75" header="0.3" footer="0.3"/>
  <pageSetup paperSize="9" orientation="portrait" horizontalDpi="0" verticalDpi="0" r:id="rId1"/>
  <ignoredErrors>
    <ignoredError sqref="F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6A730-EE77-4B87-8615-30E957F40FD2}">
  <dimension ref="A1:H28"/>
  <sheetViews>
    <sheetView topLeftCell="A11" zoomScale="130" zoomScaleNormal="130" workbookViewId="0">
      <selection activeCell="C31" sqref="C31"/>
    </sheetView>
  </sheetViews>
  <sheetFormatPr defaultColWidth="9.1796875" defaultRowHeight="14.5" x14ac:dyDescent="0.35"/>
  <cols>
    <col min="1" max="1" width="9.1796875" style="21"/>
    <col min="2" max="2" width="25.453125" style="1" customWidth="1"/>
    <col min="3" max="4" width="10" style="6" customWidth="1"/>
    <col min="5" max="6" width="9.1796875" style="23"/>
    <col min="7" max="7" width="9.453125" style="1" bestFit="1" customWidth="1"/>
    <col min="8" max="16384" width="9.1796875" style="1"/>
  </cols>
  <sheetData>
    <row r="1" spans="1:8" s="20" customFormat="1" ht="43.5" x14ac:dyDescent="0.35">
      <c r="A1" s="19"/>
      <c r="C1" s="17" t="s">
        <v>44</v>
      </c>
      <c r="D1" s="31">
        <v>0.5</v>
      </c>
      <c r="E1" s="32" t="s">
        <v>49</v>
      </c>
      <c r="F1" s="32" t="s">
        <v>50</v>
      </c>
    </row>
    <row r="2" spans="1:8" x14ac:dyDescent="0.35">
      <c r="A2" s="42" t="s">
        <v>42</v>
      </c>
      <c r="B2" s="33" t="s">
        <v>57</v>
      </c>
      <c r="C2" s="34"/>
      <c r="D2" s="34">
        <f>C2*$D$1</f>
        <v>0</v>
      </c>
      <c r="E2" s="35">
        <v>120</v>
      </c>
      <c r="F2" s="35">
        <f>D2*E2</f>
        <v>0</v>
      </c>
    </row>
    <row r="3" spans="1:8" x14ac:dyDescent="0.35">
      <c r="A3" s="42"/>
      <c r="B3" s="33" t="s">
        <v>58</v>
      </c>
      <c r="C3" s="34"/>
      <c r="D3" s="34">
        <f t="shared" ref="D3:D26" si="0">C3*$D$1</f>
        <v>0</v>
      </c>
      <c r="E3" s="35">
        <v>120</v>
      </c>
      <c r="F3" s="35">
        <f t="shared" ref="F3:F26" si="1">D3*E3</f>
        <v>0</v>
      </c>
    </row>
    <row r="4" spans="1:8" x14ac:dyDescent="0.35">
      <c r="A4" s="42"/>
      <c r="B4" s="33" t="s">
        <v>59</v>
      </c>
      <c r="C4" s="34"/>
      <c r="D4" s="34">
        <f t="shared" si="0"/>
        <v>0</v>
      </c>
      <c r="E4" s="35">
        <v>120</v>
      </c>
      <c r="F4" s="35">
        <f t="shared" si="1"/>
        <v>0</v>
      </c>
    </row>
    <row r="5" spans="1:8" x14ac:dyDescent="0.35">
      <c r="A5" s="42"/>
      <c r="B5" s="33" t="s">
        <v>61</v>
      </c>
      <c r="C5" s="34"/>
      <c r="D5" s="34">
        <f t="shared" si="0"/>
        <v>0</v>
      </c>
      <c r="E5" s="35">
        <v>120</v>
      </c>
      <c r="F5" s="35">
        <f t="shared" si="1"/>
        <v>0</v>
      </c>
    </row>
    <row r="6" spans="1:8" x14ac:dyDescent="0.35">
      <c r="A6" s="42"/>
      <c r="B6" s="33" t="s">
        <v>60</v>
      </c>
      <c r="C6" s="34"/>
      <c r="D6" s="34">
        <f t="shared" si="0"/>
        <v>0</v>
      </c>
      <c r="E6" s="35">
        <v>120</v>
      </c>
      <c r="F6" s="35">
        <f t="shared" si="1"/>
        <v>0</v>
      </c>
    </row>
    <row r="7" spans="1:8" x14ac:dyDescent="0.35">
      <c r="A7" s="42"/>
      <c r="B7" s="36" t="s">
        <v>62</v>
      </c>
      <c r="C7" s="34"/>
      <c r="D7" s="34">
        <f t="shared" si="0"/>
        <v>0</v>
      </c>
      <c r="E7" s="35">
        <v>120</v>
      </c>
      <c r="F7" s="35">
        <f t="shared" si="1"/>
        <v>0</v>
      </c>
    </row>
    <row r="8" spans="1:8" x14ac:dyDescent="0.35">
      <c r="A8" s="42"/>
      <c r="B8" s="33" t="s">
        <v>63</v>
      </c>
      <c r="C8" s="34"/>
      <c r="D8" s="34">
        <f t="shared" si="0"/>
        <v>0</v>
      </c>
      <c r="E8" s="35">
        <v>120</v>
      </c>
      <c r="F8" s="35">
        <f t="shared" si="1"/>
        <v>0</v>
      </c>
    </row>
    <row r="9" spans="1:8" x14ac:dyDescent="0.35">
      <c r="A9" s="42"/>
      <c r="B9" s="33" t="s">
        <v>64</v>
      </c>
      <c r="C9" s="34"/>
      <c r="D9" s="34">
        <f t="shared" si="0"/>
        <v>0</v>
      </c>
      <c r="E9" s="35">
        <v>120</v>
      </c>
      <c r="F9" s="35">
        <f t="shared" si="1"/>
        <v>0</v>
      </c>
    </row>
    <row r="10" spans="1:8" x14ac:dyDescent="0.35">
      <c r="A10" s="42"/>
      <c r="B10" s="33" t="s">
        <v>65</v>
      </c>
      <c r="C10" s="34"/>
      <c r="D10" s="34">
        <f t="shared" si="0"/>
        <v>0</v>
      </c>
      <c r="E10" s="35">
        <v>120</v>
      </c>
      <c r="F10" s="35">
        <f t="shared" si="1"/>
        <v>0</v>
      </c>
    </row>
    <row r="11" spans="1:8" x14ac:dyDescent="0.35">
      <c r="A11" s="42"/>
      <c r="B11" s="33" t="s">
        <v>66</v>
      </c>
      <c r="C11" s="34"/>
      <c r="D11" s="34">
        <f t="shared" si="0"/>
        <v>0</v>
      </c>
      <c r="E11" s="35">
        <v>120</v>
      </c>
      <c r="F11" s="35">
        <f t="shared" si="1"/>
        <v>0</v>
      </c>
    </row>
    <row r="12" spans="1:8" x14ac:dyDescent="0.35">
      <c r="A12" s="42"/>
      <c r="B12" s="33" t="s">
        <v>67</v>
      </c>
      <c r="C12" s="34"/>
      <c r="D12" s="34">
        <f t="shared" si="0"/>
        <v>0</v>
      </c>
      <c r="E12" s="35">
        <v>120</v>
      </c>
      <c r="F12" s="35">
        <f t="shared" si="1"/>
        <v>0</v>
      </c>
    </row>
    <row r="13" spans="1:8" x14ac:dyDescent="0.35">
      <c r="A13" s="42"/>
      <c r="B13" s="33" t="s">
        <v>68</v>
      </c>
      <c r="C13" s="34"/>
      <c r="D13" s="34">
        <f t="shared" si="0"/>
        <v>0</v>
      </c>
      <c r="E13" s="35">
        <v>120</v>
      </c>
      <c r="F13" s="35">
        <f t="shared" si="1"/>
        <v>0</v>
      </c>
      <c r="G13" s="37">
        <f>SUM(F2:F13)</f>
        <v>0</v>
      </c>
      <c r="H13" s="1" t="s">
        <v>51</v>
      </c>
    </row>
    <row r="14" spans="1:8" x14ac:dyDescent="0.35">
      <c r="A14" s="38" t="s">
        <v>43</v>
      </c>
      <c r="B14" s="2" t="s">
        <v>69</v>
      </c>
      <c r="C14" s="13"/>
      <c r="D14" s="13">
        <f t="shared" si="0"/>
        <v>0</v>
      </c>
      <c r="E14" s="22">
        <v>60</v>
      </c>
      <c r="F14" s="22">
        <f t="shared" si="1"/>
        <v>0</v>
      </c>
    </row>
    <row r="15" spans="1:8" x14ac:dyDescent="0.35">
      <c r="A15" s="38"/>
      <c r="B15" s="2" t="s">
        <v>70</v>
      </c>
      <c r="C15" s="13"/>
      <c r="D15" s="13">
        <f t="shared" si="0"/>
        <v>0</v>
      </c>
      <c r="E15" s="22">
        <v>60</v>
      </c>
      <c r="F15" s="22">
        <f t="shared" si="1"/>
        <v>0</v>
      </c>
    </row>
    <row r="16" spans="1:8" x14ac:dyDescent="0.35">
      <c r="A16" s="38"/>
      <c r="B16" s="2" t="s">
        <v>71</v>
      </c>
      <c r="C16" s="13"/>
      <c r="D16" s="13">
        <f t="shared" si="0"/>
        <v>0</v>
      </c>
      <c r="E16" s="22">
        <v>60</v>
      </c>
      <c r="F16" s="22">
        <f t="shared" si="1"/>
        <v>0</v>
      </c>
    </row>
    <row r="17" spans="1:8" x14ac:dyDescent="0.35">
      <c r="A17" s="38"/>
      <c r="B17" s="2" t="s">
        <v>72</v>
      </c>
      <c r="C17" s="13"/>
      <c r="D17" s="13">
        <f t="shared" si="0"/>
        <v>0</v>
      </c>
      <c r="E17" s="22">
        <v>60</v>
      </c>
      <c r="F17" s="22">
        <f t="shared" si="1"/>
        <v>0</v>
      </c>
    </row>
    <row r="18" spans="1:8" x14ac:dyDescent="0.35">
      <c r="A18" s="38"/>
      <c r="B18" s="2" t="s">
        <v>36</v>
      </c>
      <c r="C18" s="13"/>
      <c r="D18" s="13">
        <f t="shared" si="0"/>
        <v>0</v>
      </c>
      <c r="E18" s="22">
        <v>60</v>
      </c>
      <c r="F18" s="22">
        <f t="shared" si="1"/>
        <v>0</v>
      </c>
    </row>
    <row r="19" spans="1:8" x14ac:dyDescent="0.35">
      <c r="A19" s="38"/>
      <c r="B19" s="2" t="s">
        <v>37</v>
      </c>
      <c r="C19" s="13"/>
      <c r="D19" s="13">
        <f t="shared" si="0"/>
        <v>0</v>
      </c>
      <c r="E19" s="22">
        <v>60</v>
      </c>
      <c r="F19" s="22">
        <f t="shared" si="1"/>
        <v>0</v>
      </c>
    </row>
    <row r="20" spans="1:8" x14ac:dyDescent="0.35">
      <c r="A20" s="38"/>
      <c r="B20" s="2" t="s">
        <v>38</v>
      </c>
      <c r="C20" s="13"/>
      <c r="D20" s="13">
        <f t="shared" si="0"/>
        <v>0</v>
      </c>
      <c r="E20" s="22">
        <v>60</v>
      </c>
      <c r="F20" s="22">
        <f t="shared" si="1"/>
        <v>0</v>
      </c>
    </row>
    <row r="21" spans="1:8" x14ac:dyDescent="0.35">
      <c r="A21" s="38"/>
      <c r="B21" s="2" t="s">
        <v>39</v>
      </c>
      <c r="C21" s="13"/>
      <c r="D21" s="13">
        <f t="shared" si="0"/>
        <v>0</v>
      </c>
      <c r="E21" s="22">
        <v>60</v>
      </c>
      <c r="F21" s="22">
        <f t="shared" si="1"/>
        <v>0</v>
      </c>
    </row>
    <row r="22" spans="1:8" x14ac:dyDescent="0.35">
      <c r="A22" s="38"/>
      <c r="B22" s="2" t="s">
        <v>40</v>
      </c>
      <c r="C22" s="13"/>
      <c r="D22" s="13">
        <f t="shared" si="0"/>
        <v>0</v>
      </c>
      <c r="E22" s="22">
        <v>60</v>
      </c>
      <c r="F22" s="22">
        <f t="shared" si="1"/>
        <v>0</v>
      </c>
    </row>
    <row r="23" spans="1:8" x14ac:dyDescent="0.35">
      <c r="A23" s="38"/>
      <c r="B23" s="2" t="s">
        <v>41</v>
      </c>
      <c r="C23" s="13"/>
      <c r="D23" s="13">
        <f t="shared" si="0"/>
        <v>0</v>
      </c>
      <c r="E23" s="22">
        <v>60</v>
      </c>
      <c r="F23" s="22">
        <f t="shared" si="1"/>
        <v>0</v>
      </c>
      <c r="G23" s="14">
        <f>SUM(F14:F23)</f>
        <v>0</v>
      </c>
      <c r="H23" s="1" t="s">
        <v>51</v>
      </c>
    </row>
    <row r="24" spans="1:8" x14ac:dyDescent="0.35">
      <c r="A24" s="42">
        <v>12</v>
      </c>
      <c r="B24" s="33" t="s">
        <v>73</v>
      </c>
      <c r="C24" s="34"/>
      <c r="D24" s="34">
        <f t="shared" si="0"/>
        <v>0</v>
      </c>
      <c r="E24" s="35">
        <v>30</v>
      </c>
      <c r="F24" s="35">
        <f t="shared" si="1"/>
        <v>0</v>
      </c>
    </row>
    <row r="25" spans="1:8" x14ac:dyDescent="0.35">
      <c r="A25" s="42"/>
      <c r="B25" s="33" t="s">
        <v>74</v>
      </c>
      <c r="C25" s="34"/>
      <c r="D25" s="34">
        <f t="shared" si="0"/>
        <v>0</v>
      </c>
      <c r="E25" s="35">
        <v>30</v>
      </c>
      <c r="F25" s="35">
        <f t="shared" si="1"/>
        <v>0</v>
      </c>
    </row>
    <row r="26" spans="1:8" x14ac:dyDescent="0.35">
      <c r="A26" s="42"/>
      <c r="B26" s="33" t="s">
        <v>75</v>
      </c>
      <c r="C26" s="34"/>
      <c r="D26" s="34">
        <f t="shared" si="0"/>
        <v>0</v>
      </c>
      <c r="E26" s="35">
        <v>30</v>
      </c>
      <c r="F26" s="35">
        <f t="shared" si="1"/>
        <v>0</v>
      </c>
      <c r="G26" s="37">
        <f>SUM(F24:F26)</f>
        <v>0</v>
      </c>
      <c r="H26" s="1" t="s">
        <v>51</v>
      </c>
    </row>
    <row r="28" spans="1:8" x14ac:dyDescent="0.35">
      <c r="G28" s="14">
        <f>SUM(G26,G23,G13)</f>
        <v>0</v>
      </c>
    </row>
  </sheetData>
  <mergeCells count="3">
    <mergeCell ref="A2:A13"/>
    <mergeCell ref="A14:A23"/>
    <mergeCell ref="A24:A2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1174624CA836641BE22D1EB9A9E2204" ma:contentTypeVersion="20" ma:contentTypeDescription="Create a new document." ma:contentTypeScope="" ma:versionID="858468fd7905de418419e54a939a6181">
  <xsd:schema xmlns:xsd="http://www.w3.org/2001/XMLSchema" xmlns:xs="http://www.w3.org/2001/XMLSchema" xmlns:p="http://schemas.microsoft.com/office/2006/metadata/properties" xmlns:ns1="http://schemas.microsoft.com/sharepoint/v3" xmlns:ns2="f20c8ee1-5c4d-4fe6-a884-671ceaf52101" xmlns:ns3="daf8bb99-f63a-4e33-b200-ec62ac311639" targetNamespace="http://schemas.microsoft.com/office/2006/metadata/properties" ma:root="true" ma:fieldsID="6d6e118b10bbac8489f31af048df1199" ns1:_="" ns2:_="" ns3:_="">
    <xsd:import namespace="http://schemas.microsoft.com/sharepoint/v3"/>
    <xsd:import namespace="f20c8ee1-5c4d-4fe6-a884-671ceaf52101"/>
    <xsd:import namespace="daf8bb99-f63a-4e33-b200-ec62ac31163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1:_ip_UnifiedCompliancePolicyProperties" minOccurs="0"/>
                <xsd:element ref="ns1:_ip_UnifiedCompliancePolicyUIAction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0c8ee1-5c4d-4fe6-a884-671ceaf521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2c8d5fda-b97d-42c6-97e2-f76465e161c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f8bb99-f63a-4e33-b200-ec62ac311639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a6d00588-9bcc-492e-999a-b99d7b3f2f7f}" ma:internalName="TaxCatchAll" ma:showField="CatchAllData" ma:web="daf8bb99-f63a-4e33-b200-ec62ac31163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20c8ee1-5c4d-4fe6-a884-671ceaf52101">
      <Terms xmlns="http://schemas.microsoft.com/office/infopath/2007/PartnerControls"/>
    </lcf76f155ced4ddcb4097134ff3c332f>
    <TaxCatchAll xmlns="daf8bb99-f63a-4e33-b200-ec62ac311639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CE05FCD-9E36-4BBF-A647-2834192427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f20c8ee1-5c4d-4fe6-a884-671ceaf52101"/>
    <ds:schemaRef ds:uri="daf8bb99-f63a-4e33-b200-ec62ac3116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CE80A4E-E5C5-49BA-9237-5CF61D1E11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488E37-3025-4E93-8847-989FD3984458}">
  <ds:schemaRefs>
    <ds:schemaRef ds:uri="daf8bb99-f63a-4e33-b200-ec62ac311639"/>
    <ds:schemaRef ds:uri="http://purl.org/dc/terms/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sharepoint/v3"/>
    <ds:schemaRef ds:uri="http://schemas.openxmlformats.org/package/2006/metadata/core-properties"/>
    <ds:schemaRef ds:uri="f20c8ee1-5c4d-4fe6-a884-671ceaf52101"/>
    <ds:schemaRef ds:uri="http://www.w3.org/XML/1998/namespace"/>
  </ds:schemaRefs>
</ds:datastoreItem>
</file>

<file path=docMetadata/LabelInfo.xml><?xml version="1.0" encoding="utf-8"?>
<clbl:labelList xmlns:clbl="http://schemas.microsoft.com/office/2020/mipLabelMetadata">
  <clbl:label id="{37c354b2-85b0-47f5-b222-07b48d774ee3}" enabled="0" method="" siteId="{37c354b2-85b0-47f5-b222-07b48d774ee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Master</vt:lpstr>
      <vt:lpstr>Shared care </vt:lpstr>
      <vt:lpstr>Master!Print_Area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ROBINSON, Amy (ST PAULS MEDICAL CENTRE)</dc:creator>
  <cp:lastModifiedBy>ROBERTS, Donna (NHS LANCASHIRE AND SOUTH CUMBRIA ICB -</cp:lastModifiedBy>
  <cp:lastPrinted>2025-03-06T10:17:10Z</cp:lastPrinted>
  <dcterms:created xsi:type="dcterms:W3CDTF">2025-03-03T13:12:44Z</dcterms:created>
  <dcterms:modified xsi:type="dcterms:W3CDTF">2025-03-12T15:23:19Z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0x01010031174624CA836641BE22D1EB9A9E2204</vt:lpwstr>
  </property>
  <property fmtid="{D5CDD505-2E9C-101B-9397-08002B2CF9AE}" pid="3" name="MediaServiceImageTags">
    <vt:lpwstr/>
  </property>
</Properties>
</file>